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backenc.mt.gov\uemredirect$\CMB069\Documents\"/>
    </mc:Choice>
  </mc:AlternateContent>
  <xr:revisionPtr revIDLastSave="0" documentId="8_{57419E3B-C005-48AF-B48C-559BF38E676C}" xr6:coauthVersionLast="47" xr6:coauthVersionMax="47" xr10:uidLastSave="{00000000-0000-0000-0000-000000000000}"/>
  <bookViews>
    <workbookView xWindow="1905" yWindow="1905" windowWidth="21600" windowHeight="11385" xr2:uid="{0A357BDE-7A4E-4FB7-B1F7-7A906E5DEDDE}"/>
  </bookViews>
  <sheets>
    <sheet name="Prelimin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J2" i="1"/>
  <c r="I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</calcChain>
</file>

<file path=xl/sharedStrings.xml><?xml version="1.0" encoding="utf-8"?>
<sst xmlns="http://schemas.openxmlformats.org/spreadsheetml/2006/main" count="239" uniqueCount="187">
  <si>
    <t xml:space="preserve">Western Montana Broadband </t>
  </si>
  <si>
    <t>Zacha Underground Construction Company</t>
  </si>
  <si>
    <t>22-602-80</t>
  </si>
  <si>
    <t>n/a</t>
  </si>
  <si>
    <t>Qwest Corporation - 11 separate Fiber-to-the-Premise projects</t>
  </si>
  <si>
    <t>Qwest Corporation</t>
  </si>
  <si>
    <t>22-602-69</t>
  </si>
  <si>
    <t>Gallatin Shepherd FTTH Project</t>
  </si>
  <si>
    <t>Gallatin Wireless Internet, LLC</t>
  </si>
  <si>
    <t>22-602-48</t>
  </si>
  <si>
    <t>Inland Montana</t>
  </si>
  <si>
    <t>Inland Cellular LLC</t>
  </si>
  <si>
    <t>22-602-56</t>
  </si>
  <si>
    <t xml:space="preserve">Yellowstone Fiber Rural Springhill/Dry Creek Project </t>
  </si>
  <si>
    <t>Yellowstone Fiber</t>
  </si>
  <si>
    <t>22-602-79</t>
  </si>
  <si>
    <t>PTC Huntley FTTP</t>
  </si>
  <si>
    <t>Project Telephone Company</t>
  </si>
  <si>
    <t>22-602-66</t>
  </si>
  <si>
    <t>Lincoln Telephone Company Inc. - Birdseye FTTH</t>
  </si>
  <si>
    <t>Lincoln Telephone Company Inc.</t>
  </si>
  <si>
    <t>22-602-61</t>
  </si>
  <si>
    <t>Charter Communications - Gallatin County 4 - FTTP EPON</t>
  </si>
  <si>
    <t>Charter Communications</t>
  </si>
  <si>
    <t>22-602-39</t>
  </si>
  <si>
    <t>Charter Communications - Gallatin County 3 - FTTP EPON</t>
  </si>
  <si>
    <t>22-602-38</t>
  </si>
  <si>
    <t>Charter Communications - Yellowstone County 3 - FTTP EPON</t>
  </si>
  <si>
    <t>22-602-30</t>
  </si>
  <si>
    <t>Access Montana Last Mile FTTP, ACCMT-SRBEPWT, for the areas of Songer, Round Butte East/Pablo West, Timberlane</t>
  </si>
  <si>
    <t>Access Montana</t>
  </si>
  <si>
    <t>22-602-07</t>
  </si>
  <si>
    <t>Grizzly Broadband Ravalli County FTTH Project 5 (GBRC 5)</t>
  </si>
  <si>
    <t>Grizzly Broadband LLC</t>
  </si>
  <si>
    <t>22-602-54</t>
  </si>
  <si>
    <t>Grizzly Broadband Ravalli County FTTH Project 3 (GBRC 3)</t>
  </si>
  <si>
    <t>22-602-52</t>
  </si>
  <si>
    <t>Grizzly Broadband Ravalli County FTTH Project 2 (GBRC 2)</t>
  </si>
  <si>
    <t>22-602-51</t>
  </si>
  <si>
    <t xml:space="preserve">Global Net - Middle Mile - Last Mile Upgrade for Springhill Area. </t>
  </si>
  <si>
    <t>Global Net</t>
  </si>
  <si>
    <t>22-602-49</t>
  </si>
  <si>
    <t>Charter Communications - Hill County - FTTP EPON</t>
  </si>
  <si>
    <t>22-602-42</t>
  </si>
  <si>
    <t>Charter Communications - Gallatin County 5 - FTTP EPON</t>
  </si>
  <si>
    <t>22-602-40</t>
  </si>
  <si>
    <t>Charter Communications - Ravalli County 7 - FTTP EPON</t>
  </si>
  <si>
    <t>22-602-29</t>
  </si>
  <si>
    <t>Charter Communications - Ravalli County 6 - FTTP EPON</t>
  </si>
  <si>
    <t>22-602-28</t>
  </si>
  <si>
    <t>Charter Communications - Ravalli County 4 - FTTP EPON</t>
  </si>
  <si>
    <t>22-602-27</t>
  </si>
  <si>
    <t>Potomac Blackfoot River - Blackfoot Telephone Cooperative, Inc. - FTTP Project</t>
  </si>
  <si>
    <t>Blackfoot Telephone Cooperative, Inc.</t>
  </si>
  <si>
    <t>22-602-18</t>
  </si>
  <si>
    <t>Drummond - Blackfoot Telephone Cooperative, Inc. - FTTP Project</t>
  </si>
  <si>
    <t>22-602-14</t>
  </si>
  <si>
    <t>Access Montana Last mile FTTP, ACCMT- MST, For the areas of Mud Creek, Spud Lane and Terrace Lake</t>
  </si>
  <si>
    <t>22-602-04</t>
  </si>
  <si>
    <t>Tri County Telephone Association - South Central Fiber Broadband Project</t>
  </si>
  <si>
    <t>Tri County Telephone Association Inc.</t>
  </si>
  <si>
    <t>22-602-74</t>
  </si>
  <si>
    <t>Colstrip Phase 1 Project</t>
  </si>
  <si>
    <t>Range Telephone Cooperative, Inc.</t>
  </si>
  <si>
    <t>22-602-70</t>
  </si>
  <si>
    <t>PTC Worden FTTP</t>
  </si>
  <si>
    <t>22-602-68</t>
  </si>
  <si>
    <t>Forsyth FTTP Project</t>
  </si>
  <si>
    <t>22-602-71</t>
  </si>
  <si>
    <t>These applications were in consideration for award of remaining funds and added to the summary page</t>
  </si>
  <si>
    <t>PTC Pryor FTTP</t>
  </si>
  <si>
    <t>22-602-67</t>
  </si>
  <si>
    <t>VCN Fiber Whitehall and Three Forks</t>
  </si>
  <si>
    <t>Visionary Communications, Inc.</t>
  </si>
  <si>
    <t>22-602-78</t>
  </si>
  <si>
    <t>VCN Fiber Hardin</t>
  </si>
  <si>
    <t>22-602-77</t>
  </si>
  <si>
    <t>NTC Wolf Point FTTP</t>
  </si>
  <si>
    <t>Nemont Telephone Cooperative</t>
  </si>
  <si>
    <t>22-602-65</t>
  </si>
  <si>
    <t>Full overlap</t>
  </si>
  <si>
    <t>MontanaSky's East Flathead Valley 206 Corridor Expansion</t>
  </si>
  <si>
    <t>MontanaSky Networks</t>
  </si>
  <si>
    <t>22-602-64</t>
  </si>
  <si>
    <t>KDS Cascade County Fiber Network Deployment Plan</t>
  </si>
  <si>
    <t>KDS, Bialeki Holdings LLC</t>
  </si>
  <si>
    <t>22-602-60</t>
  </si>
  <si>
    <t>InterBel - Lincoln county Eureka &amp; Rexford Fiber overbuild</t>
  </si>
  <si>
    <t>InterBel Telephone Cooperative Inc.</t>
  </si>
  <si>
    <t>22-602-59</t>
  </si>
  <si>
    <t>Grizzly Broadband Ravalli County FTTH Project 6 (GBRC 6)</t>
  </si>
  <si>
    <t>22-602-55</t>
  </si>
  <si>
    <t>Grizzly Broadband Ravalli County FTTH Project 4 (GBRC 4)</t>
  </si>
  <si>
    <t>22-602-53</t>
  </si>
  <si>
    <t>Grizzly Broadband Ravalli County FTTH Project (GBRC 1)</t>
  </si>
  <si>
    <t>22-602-50</t>
  </si>
  <si>
    <t>Charter Communications - Ravalli County 3 - FTTP EPON</t>
  </si>
  <si>
    <t>22-602-26</t>
  </si>
  <si>
    <t>Potomac Valley - Blackfoot Telephone Cooperative, Inc. - FTTP Project</t>
  </si>
  <si>
    <t>22-602-19</t>
  </si>
  <si>
    <t>Philipsburg Valley - Blackfoot Telephone Cooperative, Inc. - FTTP Project</t>
  </si>
  <si>
    <t>22-602-16</t>
  </si>
  <si>
    <t>VCN Fiber Butte</t>
  </si>
  <si>
    <t>22-602-76</t>
  </si>
  <si>
    <t>TCS- FTTH - Wild Horse Seeds - Havre, MT</t>
  </si>
  <si>
    <t xml:space="preserve">Triangle Communication System Inc. </t>
  </si>
  <si>
    <t>22-602-75</t>
  </si>
  <si>
    <t>InterBel  - Flathead County West Valley Southeast</t>
  </si>
  <si>
    <t>22-602-58</t>
  </si>
  <si>
    <t>InterBel - Flathead County West Valley Northwest</t>
  </si>
  <si>
    <t>22-602-57</t>
  </si>
  <si>
    <t>Charter Communications - Flathead County 4 - FTTP EPON</t>
  </si>
  <si>
    <t>22-602-37</t>
  </si>
  <si>
    <t>Charter Communications - Flathead County 3 - FTTP EPON</t>
  </si>
  <si>
    <t>22-602-36</t>
  </si>
  <si>
    <t>Charter Communications - Ravalli County 1 - FTTP EPON</t>
  </si>
  <si>
    <t>22-602-24</t>
  </si>
  <si>
    <t>Ravalli County 5</t>
  </si>
  <si>
    <t>22-602-20</t>
  </si>
  <si>
    <t>Philipsburg Rock Creek - Blackfoot Telephone Cooperative, Inc. - FTTP Project</t>
  </si>
  <si>
    <t>22-602-15</t>
  </si>
  <si>
    <t>Charter Communications - Missoula County 1 - FTTP EPON</t>
  </si>
  <si>
    <t>22-602-46</t>
  </si>
  <si>
    <t>Access Montana Last Mile FTTP, ACCMT-JTLKSH, for the areas of Jette, South Hills &amp; Turtle Lake, Mud Lake Trail</t>
  </si>
  <si>
    <t>22-602-06</t>
  </si>
  <si>
    <t>Southern Montana Telephone Butte-Silver Bow County Expansion Project</t>
  </si>
  <si>
    <t>Southern Montana Telephone Company</t>
  </si>
  <si>
    <t>22-602-73</t>
  </si>
  <si>
    <t>Montana Opticom, LLC - Fiber to the Home Gallatin River West Project</t>
  </si>
  <si>
    <t>Montana Opticom, LLC</t>
  </si>
  <si>
    <t>22-602-62</t>
  </si>
  <si>
    <t>Charter Communications - Lewis &amp; Clark County 2 - FTTP EPON</t>
  </si>
  <si>
    <t>22-602-45</t>
  </si>
  <si>
    <t>Charter Communications - Lewis &amp; Clark County 1 - FTTP EPON</t>
  </si>
  <si>
    <t>22-602-44</t>
  </si>
  <si>
    <t>Charter Communications - Jefferson County - FTTP EPON</t>
  </si>
  <si>
    <t>22-602-43</t>
  </si>
  <si>
    <t>Charter Communications - Flathead County 1 - FTTP EPON</t>
  </si>
  <si>
    <t>22-602-34</t>
  </si>
  <si>
    <t>Charter Communications - Yellowstone County 4 - FTTP EPON</t>
  </si>
  <si>
    <t>22-602-31</t>
  </si>
  <si>
    <t>Charter Communications - Lewis &amp; Clark County 3 - FTTP EPON"</t>
  </si>
  <si>
    <t>22-602-23</t>
  </si>
  <si>
    <t>Charter Communications -  Silver Bow County - FTTP EPON</t>
  </si>
  <si>
    <t>22-602-22</t>
  </si>
  <si>
    <t>Charter Communications - Cascade County - FTTP EPON</t>
  </si>
  <si>
    <t>22-602-21</t>
  </si>
  <si>
    <t>Plains Riverside - Blackfoot Telephone Cooperative, Inc. - FTTP Project</t>
  </si>
  <si>
    <t>22-602-17</t>
  </si>
  <si>
    <t>Darby - Blackfoot Communications, Inc. - FTTP Project</t>
  </si>
  <si>
    <t>22-602-13</t>
  </si>
  <si>
    <t>Access Montana Last mile FTTP, ACCMT-EHMRP, For the communities of Elmo, Hillside, Moiese, Ravalli and Pinehaven</t>
  </si>
  <si>
    <t>22-602-05</t>
  </si>
  <si>
    <t>3 Rivers Telephone Cooperative Inc. - Big Sky FTTH</t>
  </si>
  <si>
    <t>3 Rivers Telephone Cooperative Inc.</t>
  </si>
  <si>
    <t>22-602-01</t>
  </si>
  <si>
    <t>Montana Opticom, LLC - Fiber to the Home Missouri Headwaters Project</t>
  </si>
  <si>
    <t>22-602-63</t>
  </si>
  <si>
    <t>Charter Communications - Missoula County 2 - FTTP EPON</t>
  </si>
  <si>
    <t>22-602-47</t>
  </si>
  <si>
    <t>Charter Communications - Yellowstone County 6 - FTTP EPON</t>
  </si>
  <si>
    <t>22-602-33</t>
  </si>
  <si>
    <t>Charter Communications - Yellowstone County 5 - FTTP EPON</t>
  </si>
  <si>
    <t>22-602-32</t>
  </si>
  <si>
    <t>Siyeh Communications FTTP Project</t>
  </si>
  <si>
    <t>Siyeh Communications</t>
  </si>
  <si>
    <t>22-602-72</t>
  </si>
  <si>
    <t>Charter Communications - Flathead County 2 - FTTP EPON</t>
  </si>
  <si>
    <t>22-602-35</t>
  </si>
  <si>
    <t>3 Rivers Telephone Cooperative, Inc. - Neihart FTTH</t>
  </si>
  <si>
    <t>22-602-03</t>
  </si>
  <si>
    <t>3 Rivers Telephone Cooperative Inc. - Rural Sheridan and Ennis FTTH</t>
  </si>
  <si>
    <t>22-602-02</t>
  </si>
  <si>
    <t>Charter Communications - Ravalli County 2 - FTTP EPON</t>
  </si>
  <si>
    <t>22-602-25</t>
  </si>
  <si>
    <t>Charter Communications - Glacier County - FTTP EPON</t>
  </si>
  <si>
    <t>22-602-41</t>
  </si>
  <si>
    <t xml:space="preserve">Cumulative - 
Recommended Allocation Total </t>
  </si>
  <si>
    <t>% of Requested Allocation Funds Recommended</t>
  </si>
  <si>
    <t>Allocation Funds Recommended</t>
  </si>
  <si>
    <t>Allocation Funds Requested</t>
  </si>
  <si>
    <t>Application Title</t>
  </si>
  <si>
    <t>Applicant’s Name</t>
  </si>
  <si>
    <t>Application #</t>
  </si>
  <si>
    <t>Score</t>
  </si>
  <si>
    <t>Rank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</si>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</sst>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trike/>
      <sz val="9"/>
      <color theme="0" tint="-0.499984740745262"/>
      <name val="Calibri"/>
      <family val="2"/>
    </font>
    <font>
      <b/>
      <strike/>
      <sz val="9"/>
      <color theme="0" tint="-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164" fontId="4" fillId="0" borderId="1" xfId="0" applyNumberFormat="1" applyFont="1" applyBorder="1" applyAlignment="1">
      <alignment horizontal="center" vertical="center"/>
    </xf>
    <xf numFmtId="9" fontId="4" fillId="0" borderId="2" xfId="3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4" fillId="0" borderId="2" xfId="3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3" xfId="4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9" fontId="4" fillId="0" borderId="4" xfId="3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5" xfId="4" applyBorder="1" applyAlignment="1">
      <alignment horizontal="center" vertical="center" wrapText="1"/>
    </xf>
    <xf numFmtId="44" fontId="4" fillId="0" borderId="0" xfId="0" applyNumberFormat="1" applyFont="1"/>
    <xf numFmtId="0" fontId="2" fillId="2" borderId="6" xfId="4" applyBorder="1" applyAlignment="1">
      <alignment horizontal="center" vertical="center" wrapText="1"/>
    </xf>
    <xf numFmtId="0" fontId="3" fillId="0" borderId="3" xfId="0" applyFont="1" applyBorder="1"/>
    <xf numFmtId="9" fontId="4" fillId="0" borderId="4" xfId="3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9" fontId="9" fillId="0" borderId="2" xfId="3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4" fontId="4" fillId="0" borderId="0" xfId="2" applyFont="1" applyFill="1"/>
    <xf numFmtId="44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4" fontId="8" fillId="0" borderId="9" xfId="0" applyNumberFormat="1" applyFont="1" applyBorder="1" applyAlignment="1">
      <alignment horizontal="center" vertical="center" wrapText="1"/>
    </xf>
    <xf numFmtId="165" fontId="8" fillId="0" borderId="9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10" fontId="8" fillId="0" borderId="9" xfId="3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1C0A-39C6-4DCC-BB58-6431E70F7BCC}">
  <dimension ref="A1:N76"/>
  <sheetViews>
    <sheetView tabSelected="1" zoomScale="80" zoomScaleNormal="80" workbookViewId="0">
      <selection activeCell="A2" sqref="A2:A50"/>
    </sheetView>
  </sheetViews>
  <sheetFormatPr defaultColWidth="9.140625" defaultRowHeight="15" x14ac:dyDescent="0.25"/>
  <cols>
    <col min="1" max="1" width="5.28515625" style="1" customWidth="1"/>
    <col min="2" max="2" width="4.85546875" style="1" customWidth="1"/>
    <col min="3" max="3" width="5.7109375" style="4" customWidth="1"/>
    <col min="4" max="4" width="9.140625" style="1"/>
    <col min="5" max="5" width="13.7109375" style="1" customWidth="1"/>
    <col min="6" max="6" width="32.42578125" style="1" customWidth="1"/>
    <col min="7" max="7" width="16.7109375" style="3" customWidth="1"/>
    <col min="8" max="8" width="16.85546875" style="3" customWidth="1"/>
    <col min="9" max="9" width="13" style="2" customWidth="1"/>
    <col min="10" max="10" width="19.28515625" style="2" customWidth="1"/>
    <col min="11" max="11" width="36.28515625" style="1" customWidth="1"/>
    <col min="12" max="13" width="12.28515625" style="1" customWidth="1"/>
    <col min="14" max="14" width="11.7109375" style="1" customWidth="1"/>
    <col min="15" max="16384" width="9.140625" style="1"/>
  </cols>
  <sheetData>
    <row r="1" spans="1:10" ht="37.15" customHeight="1" thickBot="1" x14ac:dyDescent="0.3">
      <c r="A1" s="33" t="s">
        <v>186</v>
      </c>
      <c r="B1" s="33" t="s">
        <v>185</v>
      </c>
      <c r="C1" s="36" t="s">
        <v>184</v>
      </c>
      <c r="D1" s="36" t="s">
        <v>183</v>
      </c>
      <c r="E1" s="35" t="s">
        <v>182</v>
      </c>
      <c r="F1" s="34" t="s">
        <v>181</v>
      </c>
      <c r="G1" s="33" t="s">
        <v>180</v>
      </c>
      <c r="H1" s="33" t="s">
        <v>179</v>
      </c>
      <c r="I1" s="32" t="s">
        <v>178</v>
      </c>
      <c r="J1" s="31" t="s">
        <v>177</v>
      </c>
    </row>
    <row r="2" spans="1:10" ht="36" x14ac:dyDescent="0.25">
      <c r="A2" s="10">
        <v>1</v>
      </c>
      <c r="B2" s="10">
        <v>1</v>
      </c>
      <c r="C2" s="9">
        <v>73</v>
      </c>
      <c r="D2" s="10" t="s">
        <v>176</v>
      </c>
      <c r="E2" s="10" t="s">
        <v>23</v>
      </c>
      <c r="F2" s="10" t="s">
        <v>175</v>
      </c>
      <c r="G2" s="12">
        <v>4774863</v>
      </c>
      <c r="H2" s="12">
        <v>4587819.51</v>
      </c>
      <c r="I2" s="11">
        <f>H2/G2</f>
        <v>0.96082746457856483</v>
      </c>
      <c r="J2" s="12">
        <f>H2</f>
        <v>4587819.51</v>
      </c>
    </row>
    <row r="3" spans="1:10" ht="36" x14ac:dyDescent="0.25">
      <c r="A3" s="8">
        <v>2</v>
      </c>
      <c r="B3" s="8">
        <v>2</v>
      </c>
      <c r="C3" s="9">
        <v>69</v>
      </c>
      <c r="D3" s="8" t="s">
        <v>174</v>
      </c>
      <c r="E3" s="10" t="s">
        <v>23</v>
      </c>
      <c r="F3" s="10" t="s">
        <v>173</v>
      </c>
      <c r="G3" s="5">
        <v>5827706</v>
      </c>
      <c r="H3" s="5">
        <v>5827706</v>
      </c>
      <c r="I3" s="11">
        <f>H3/G3</f>
        <v>1</v>
      </c>
      <c r="J3" s="5">
        <f>J2+H3</f>
        <v>10415525.51</v>
      </c>
    </row>
    <row r="4" spans="1:10" ht="36" x14ac:dyDescent="0.25">
      <c r="A4" s="10">
        <v>3</v>
      </c>
      <c r="B4" s="10">
        <v>3</v>
      </c>
      <c r="C4" s="9">
        <v>67</v>
      </c>
      <c r="D4" s="8" t="s">
        <v>172</v>
      </c>
      <c r="E4" s="10" t="s">
        <v>154</v>
      </c>
      <c r="F4" s="10" t="s">
        <v>171</v>
      </c>
      <c r="G4" s="5">
        <v>8372800</v>
      </c>
      <c r="H4" s="5">
        <v>8372800</v>
      </c>
      <c r="I4" s="11">
        <f>H4/G4</f>
        <v>1</v>
      </c>
      <c r="J4" s="5">
        <f>J3+H4</f>
        <v>18788325.509999998</v>
      </c>
    </row>
    <row r="5" spans="1:10" ht="36" x14ac:dyDescent="0.25">
      <c r="A5" s="8">
        <v>4</v>
      </c>
      <c r="B5" s="10">
        <v>3</v>
      </c>
      <c r="C5" s="9">
        <v>67</v>
      </c>
      <c r="D5" s="8" t="s">
        <v>170</v>
      </c>
      <c r="E5" s="10" t="s">
        <v>154</v>
      </c>
      <c r="F5" s="10" t="s">
        <v>169</v>
      </c>
      <c r="G5" s="5">
        <v>2603900</v>
      </c>
      <c r="H5" s="5">
        <v>2603900</v>
      </c>
      <c r="I5" s="11">
        <f>H5/G5</f>
        <v>1</v>
      </c>
      <c r="J5" s="5">
        <f>J4+H5</f>
        <v>21392225.509999998</v>
      </c>
    </row>
    <row r="6" spans="1:10" ht="36" x14ac:dyDescent="0.25">
      <c r="A6" s="10">
        <v>5</v>
      </c>
      <c r="B6" s="10">
        <v>3</v>
      </c>
      <c r="C6" s="9">
        <v>67</v>
      </c>
      <c r="D6" s="8" t="s">
        <v>168</v>
      </c>
      <c r="E6" s="10" t="s">
        <v>23</v>
      </c>
      <c r="F6" s="10" t="s">
        <v>167</v>
      </c>
      <c r="G6" s="5">
        <v>5350518</v>
      </c>
      <c r="H6" s="5">
        <v>5350518</v>
      </c>
      <c r="I6" s="11">
        <f>H6/G6</f>
        <v>1</v>
      </c>
      <c r="J6" s="5">
        <f>J5+H6</f>
        <v>26742743.509999998</v>
      </c>
    </row>
    <row r="7" spans="1:10" ht="36" x14ac:dyDescent="0.25">
      <c r="A7" s="8">
        <v>6</v>
      </c>
      <c r="B7" s="10">
        <v>3</v>
      </c>
      <c r="C7" s="9">
        <v>67</v>
      </c>
      <c r="D7" s="8" t="s">
        <v>166</v>
      </c>
      <c r="E7" s="10" t="s">
        <v>165</v>
      </c>
      <c r="F7" s="10" t="s">
        <v>164</v>
      </c>
      <c r="G7" s="5">
        <v>7124031</v>
      </c>
      <c r="H7" s="5">
        <v>7124031</v>
      </c>
      <c r="I7" s="11">
        <f>H7/G7</f>
        <v>1</v>
      </c>
      <c r="J7" s="5">
        <f>J6+H7</f>
        <v>33866774.509999998</v>
      </c>
    </row>
    <row r="8" spans="1:10" ht="36" x14ac:dyDescent="0.25">
      <c r="A8" s="10">
        <v>7</v>
      </c>
      <c r="B8" s="8">
        <v>7</v>
      </c>
      <c r="C8" s="9">
        <v>66</v>
      </c>
      <c r="D8" s="10" t="s">
        <v>163</v>
      </c>
      <c r="E8" s="10" t="s">
        <v>23</v>
      </c>
      <c r="F8" s="10" t="s">
        <v>162</v>
      </c>
      <c r="G8" s="5">
        <v>6916349</v>
      </c>
      <c r="H8" s="5">
        <v>6916349</v>
      </c>
      <c r="I8" s="11">
        <f>H8/G8</f>
        <v>1</v>
      </c>
      <c r="J8" s="5">
        <f>J7+H8</f>
        <v>40783123.509999998</v>
      </c>
    </row>
    <row r="9" spans="1:10" ht="36" x14ac:dyDescent="0.25">
      <c r="A9" s="8">
        <v>8</v>
      </c>
      <c r="B9" s="8">
        <v>7</v>
      </c>
      <c r="C9" s="9">
        <v>66</v>
      </c>
      <c r="D9" s="10" t="s">
        <v>161</v>
      </c>
      <c r="E9" s="10" t="s">
        <v>23</v>
      </c>
      <c r="F9" s="10" t="s">
        <v>160</v>
      </c>
      <c r="G9" s="5">
        <v>5714053</v>
      </c>
      <c r="H9" s="5">
        <v>5714053</v>
      </c>
      <c r="I9" s="11">
        <f>H9/G9</f>
        <v>1</v>
      </c>
      <c r="J9" s="5">
        <f>J8+H9</f>
        <v>46497176.509999998</v>
      </c>
    </row>
    <row r="10" spans="1:10" ht="36" x14ac:dyDescent="0.25">
      <c r="A10" s="10">
        <v>9</v>
      </c>
      <c r="B10" s="8">
        <v>7</v>
      </c>
      <c r="C10" s="9">
        <v>66</v>
      </c>
      <c r="D10" s="10" t="s">
        <v>159</v>
      </c>
      <c r="E10" s="10" t="s">
        <v>23</v>
      </c>
      <c r="F10" s="10" t="s">
        <v>158</v>
      </c>
      <c r="G10" s="5">
        <v>4844761</v>
      </c>
      <c r="H10" s="5">
        <v>4844761</v>
      </c>
      <c r="I10" s="11">
        <f>H10/G10</f>
        <v>1</v>
      </c>
      <c r="J10" s="5">
        <f>J9+H10</f>
        <v>51341937.509999998</v>
      </c>
    </row>
    <row r="11" spans="1:10" ht="24" x14ac:dyDescent="0.25">
      <c r="A11" s="8">
        <v>10</v>
      </c>
      <c r="B11" s="8">
        <v>7</v>
      </c>
      <c r="C11" s="9">
        <v>66</v>
      </c>
      <c r="D11" s="8" t="s">
        <v>157</v>
      </c>
      <c r="E11" s="10" t="s">
        <v>129</v>
      </c>
      <c r="F11" s="10" t="s">
        <v>156</v>
      </c>
      <c r="G11" s="5">
        <v>9998034</v>
      </c>
      <c r="H11" s="5">
        <v>9998034</v>
      </c>
      <c r="I11" s="11">
        <f>H11/G11</f>
        <v>1</v>
      </c>
      <c r="J11" s="5">
        <f>J10+H11</f>
        <v>61339971.509999998</v>
      </c>
    </row>
    <row r="12" spans="1:10" ht="36" x14ac:dyDescent="0.25">
      <c r="A12" s="10">
        <v>11</v>
      </c>
      <c r="B12" s="8">
        <v>11</v>
      </c>
      <c r="C12" s="9">
        <v>64</v>
      </c>
      <c r="D12" s="8" t="s">
        <v>155</v>
      </c>
      <c r="E12" s="10" t="s">
        <v>154</v>
      </c>
      <c r="F12" s="10" t="s">
        <v>153</v>
      </c>
      <c r="G12" s="5">
        <v>8032080</v>
      </c>
      <c r="H12" s="5">
        <v>8032080</v>
      </c>
      <c r="I12" s="11">
        <f>H12/G12</f>
        <v>1</v>
      </c>
      <c r="J12" s="5">
        <f>J11+H12</f>
        <v>69372051.50999999</v>
      </c>
    </row>
    <row r="13" spans="1:10" ht="48" x14ac:dyDescent="0.25">
      <c r="A13" s="8">
        <v>12</v>
      </c>
      <c r="B13" s="8">
        <v>11</v>
      </c>
      <c r="C13" s="9">
        <v>64</v>
      </c>
      <c r="D13" s="8" t="s">
        <v>152</v>
      </c>
      <c r="E13" s="10" t="s">
        <v>30</v>
      </c>
      <c r="F13" s="10" t="s">
        <v>151</v>
      </c>
      <c r="G13" s="5">
        <v>1386384</v>
      </c>
      <c r="H13" s="5">
        <v>1386384</v>
      </c>
      <c r="I13" s="11">
        <f>H13/G13</f>
        <v>1</v>
      </c>
      <c r="J13" s="5">
        <f>J12+H13</f>
        <v>70758435.50999999</v>
      </c>
    </row>
    <row r="14" spans="1:10" ht="48" x14ac:dyDescent="0.25">
      <c r="A14" s="10">
        <v>13</v>
      </c>
      <c r="B14" s="8">
        <v>11</v>
      </c>
      <c r="C14" s="9">
        <v>64</v>
      </c>
      <c r="D14" s="8" t="s">
        <v>150</v>
      </c>
      <c r="E14" s="10" t="s">
        <v>53</v>
      </c>
      <c r="F14" s="10" t="s">
        <v>149</v>
      </c>
      <c r="G14" s="5">
        <v>7121850</v>
      </c>
      <c r="H14" s="5">
        <v>7121850</v>
      </c>
      <c r="I14" s="11">
        <f>H14/G14</f>
        <v>1</v>
      </c>
      <c r="J14" s="5">
        <f>J13+H14</f>
        <v>77880285.50999999</v>
      </c>
    </row>
    <row r="15" spans="1:10" ht="48" x14ac:dyDescent="0.25">
      <c r="A15" s="8">
        <v>14</v>
      </c>
      <c r="B15" s="8">
        <v>11</v>
      </c>
      <c r="C15" s="9">
        <v>64</v>
      </c>
      <c r="D15" s="8" t="s">
        <v>148</v>
      </c>
      <c r="E15" s="10" t="s">
        <v>53</v>
      </c>
      <c r="F15" s="10" t="s">
        <v>147</v>
      </c>
      <c r="G15" s="5">
        <v>9934250</v>
      </c>
      <c r="H15" s="5">
        <v>9934250</v>
      </c>
      <c r="I15" s="11">
        <f>H15/G15</f>
        <v>1</v>
      </c>
      <c r="J15" s="5">
        <f>J14+H15</f>
        <v>87814535.50999999</v>
      </c>
    </row>
    <row r="16" spans="1:10" ht="36" x14ac:dyDescent="0.25">
      <c r="A16" s="10">
        <v>15</v>
      </c>
      <c r="B16" s="8">
        <v>11</v>
      </c>
      <c r="C16" s="9">
        <v>64</v>
      </c>
      <c r="D16" s="10" t="s">
        <v>146</v>
      </c>
      <c r="E16" s="10" t="s">
        <v>23</v>
      </c>
      <c r="F16" s="10" t="s">
        <v>145</v>
      </c>
      <c r="G16" s="5">
        <v>4046347</v>
      </c>
      <c r="H16" s="5">
        <v>4046347</v>
      </c>
      <c r="I16" s="11">
        <f>H16/G16</f>
        <v>1</v>
      </c>
      <c r="J16" s="5">
        <f>J15+H16</f>
        <v>91860882.50999999</v>
      </c>
    </row>
    <row r="17" spans="1:10" ht="36" x14ac:dyDescent="0.25">
      <c r="A17" s="8">
        <v>16</v>
      </c>
      <c r="B17" s="8">
        <v>11</v>
      </c>
      <c r="C17" s="9">
        <v>64</v>
      </c>
      <c r="D17" s="8" t="s">
        <v>144</v>
      </c>
      <c r="E17" s="10" t="s">
        <v>23</v>
      </c>
      <c r="F17" s="10" t="s">
        <v>143</v>
      </c>
      <c r="G17" s="5">
        <v>4876793</v>
      </c>
      <c r="H17" s="5">
        <v>4876793</v>
      </c>
      <c r="I17" s="11">
        <f>H17/G17</f>
        <v>1</v>
      </c>
      <c r="J17" s="5">
        <f>J16+H17</f>
        <v>96737675.50999999</v>
      </c>
    </row>
    <row r="18" spans="1:10" ht="36" x14ac:dyDescent="0.25">
      <c r="A18" s="10">
        <v>17</v>
      </c>
      <c r="B18" s="8">
        <v>11</v>
      </c>
      <c r="C18" s="9">
        <v>64</v>
      </c>
      <c r="D18" s="8" t="s">
        <v>142</v>
      </c>
      <c r="E18" s="10" t="s">
        <v>23</v>
      </c>
      <c r="F18" s="10" t="s">
        <v>141</v>
      </c>
      <c r="G18" s="5">
        <v>6649611</v>
      </c>
      <c r="H18" s="5">
        <v>6649611</v>
      </c>
      <c r="I18" s="11">
        <f>H18/G18</f>
        <v>1</v>
      </c>
      <c r="J18" s="5">
        <f>J17+H18</f>
        <v>103387286.50999999</v>
      </c>
    </row>
    <row r="19" spans="1:10" ht="36" x14ac:dyDescent="0.25">
      <c r="A19" s="8">
        <v>18</v>
      </c>
      <c r="B19" s="8">
        <v>11</v>
      </c>
      <c r="C19" s="9">
        <v>64</v>
      </c>
      <c r="D19" s="8" t="s">
        <v>140</v>
      </c>
      <c r="E19" s="10" t="s">
        <v>23</v>
      </c>
      <c r="F19" s="10" t="s">
        <v>139</v>
      </c>
      <c r="G19" s="5">
        <v>6183927</v>
      </c>
      <c r="H19" s="5">
        <v>6183927</v>
      </c>
      <c r="I19" s="11">
        <f>H19/G19</f>
        <v>1</v>
      </c>
      <c r="J19" s="5">
        <f>J18+H19</f>
        <v>109571213.50999999</v>
      </c>
    </row>
    <row r="20" spans="1:10" ht="36" x14ac:dyDescent="0.25">
      <c r="A20" s="10">
        <v>19</v>
      </c>
      <c r="B20" s="8">
        <v>11</v>
      </c>
      <c r="C20" s="9">
        <v>64</v>
      </c>
      <c r="D20" s="8" t="s">
        <v>138</v>
      </c>
      <c r="E20" s="10" t="s">
        <v>23</v>
      </c>
      <c r="F20" s="10" t="s">
        <v>137</v>
      </c>
      <c r="G20" s="5">
        <v>6062358</v>
      </c>
      <c r="H20" s="5">
        <v>6062358</v>
      </c>
      <c r="I20" s="11">
        <f>H20/G20</f>
        <v>1</v>
      </c>
      <c r="J20" s="5">
        <f>J19+H20</f>
        <v>115633571.50999999</v>
      </c>
    </row>
    <row r="21" spans="1:10" ht="36" x14ac:dyDescent="0.25">
      <c r="A21" s="8">
        <v>20</v>
      </c>
      <c r="B21" s="8">
        <v>11</v>
      </c>
      <c r="C21" s="9">
        <v>64</v>
      </c>
      <c r="D21" s="8" t="s">
        <v>136</v>
      </c>
      <c r="E21" s="10" t="s">
        <v>23</v>
      </c>
      <c r="F21" s="10" t="s">
        <v>135</v>
      </c>
      <c r="G21" s="5">
        <v>3429786</v>
      </c>
      <c r="H21" s="5">
        <v>3429786</v>
      </c>
      <c r="I21" s="11">
        <f>H21/G21</f>
        <v>1</v>
      </c>
      <c r="J21" s="5">
        <f>J20+H21</f>
        <v>119063357.50999999</v>
      </c>
    </row>
    <row r="22" spans="1:10" ht="36" x14ac:dyDescent="0.25">
      <c r="A22" s="10">
        <v>21</v>
      </c>
      <c r="B22" s="8">
        <v>11</v>
      </c>
      <c r="C22" s="9">
        <v>64</v>
      </c>
      <c r="D22" s="8" t="s">
        <v>134</v>
      </c>
      <c r="E22" s="10" t="s">
        <v>23</v>
      </c>
      <c r="F22" s="10" t="s">
        <v>133</v>
      </c>
      <c r="G22" s="5">
        <v>7487603</v>
      </c>
      <c r="H22" s="5">
        <v>7487603</v>
      </c>
      <c r="I22" s="11">
        <f>H22/G22</f>
        <v>1</v>
      </c>
      <c r="J22" s="5">
        <f>J21+H22</f>
        <v>126550960.50999999</v>
      </c>
    </row>
    <row r="23" spans="1:10" ht="36" x14ac:dyDescent="0.25">
      <c r="A23" s="8">
        <v>22</v>
      </c>
      <c r="B23" s="8">
        <v>11</v>
      </c>
      <c r="C23" s="9">
        <v>64</v>
      </c>
      <c r="D23" s="8" t="s">
        <v>132</v>
      </c>
      <c r="E23" s="10" t="s">
        <v>23</v>
      </c>
      <c r="F23" s="10" t="s">
        <v>131</v>
      </c>
      <c r="G23" s="5">
        <v>6645446</v>
      </c>
      <c r="H23" s="5">
        <v>6645446</v>
      </c>
      <c r="I23" s="11">
        <f>H23/G23</f>
        <v>1</v>
      </c>
      <c r="J23" s="5">
        <f>J22+H23</f>
        <v>133196406.50999999</v>
      </c>
    </row>
    <row r="24" spans="1:10" ht="24" x14ac:dyDescent="0.25">
      <c r="A24" s="10">
        <v>23</v>
      </c>
      <c r="B24" s="8">
        <v>11</v>
      </c>
      <c r="C24" s="9">
        <v>64</v>
      </c>
      <c r="D24" s="8" t="s">
        <v>130</v>
      </c>
      <c r="E24" s="10" t="s">
        <v>129</v>
      </c>
      <c r="F24" s="10" t="s">
        <v>128</v>
      </c>
      <c r="G24" s="5">
        <v>7261807</v>
      </c>
      <c r="H24" s="5">
        <v>7261807</v>
      </c>
      <c r="I24" s="11">
        <f>H24/G24</f>
        <v>1</v>
      </c>
      <c r="J24" s="5">
        <f>J23+H24</f>
        <v>140458213.50999999</v>
      </c>
    </row>
    <row r="25" spans="1:10" ht="48" x14ac:dyDescent="0.25">
      <c r="A25" s="8">
        <v>24</v>
      </c>
      <c r="B25" s="8">
        <v>11</v>
      </c>
      <c r="C25" s="9">
        <v>64</v>
      </c>
      <c r="D25" s="8" t="s">
        <v>127</v>
      </c>
      <c r="E25" s="10" t="s">
        <v>126</v>
      </c>
      <c r="F25" s="10" t="s">
        <v>125</v>
      </c>
      <c r="G25" s="5">
        <v>2123979</v>
      </c>
      <c r="H25" s="5">
        <v>2123979</v>
      </c>
      <c r="I25" s="11">
        <f>H25/G25</f>
        <v>1</v>
      </c>
      <c r="J25" s="5">
        <f>J24+H25</f>
        <v>142582192.50999999</v>
      </c>
    </row>
    <row r="26" spans="1:10" ht="36" x14ac:dyDescent="0.25">
      <c r="A26" s="10">
        <v>25</v>
      </c>
      <c r="B26" s="8">
        <v>25</v>
      </c>
      <c r="C26" s="9">
        <v>63</v>
      </c>
      <c r="D26" s="8" t="s">
        <v>124</v>
      </c>
      <c r="E26" s="10" t="s">
        <v>30</v>
      </c>
      <c r="F26" s="10" t="s">
        <v>123</v>
      </c>
      <c r="G26" s="5">
        <v>1204412</v>
      </c>
      <c r="H26" s="5">
        <v>1204412</v>
      </c>
      <c r="I26" s="11">
        <f>H26/G26</f>
        <v>1</v>
      </c>
      <c r="J26" s="5">
        <f>J25+H26</f>
        <v>143786604.50999999</v>
      </c>
    </row>
    <row r="27" spans="1:10" ht="36" x14ac:dyDescent="0.25">
      <c r="A27" s="8">
        <v>26</v>
      </c>
      <c r="B27" s="8">
        <v>25</v>
      </c>
      <c r="C27" s="9">
        <v>63</v>
      </c>
      <c r="D27" s="8" t="s">
        <v>122</v>
      </c>
      <c r="E27" s="10" t="s">
        <v>23</v>
      </c>
      <c r="F27" s="10" t="s">
        <v>121</v>
      </c>
      <c r="G27" s="5">
        <v>8820493</v>
      </c>
      <c r="H27" s="5">
        <v>8820493</v>
      </c>
      <c r="I27" s="11">
        <f>H27/G27</f>
        <v>1</v>
      </c>
      <c r="J27" s="5">
        <f>J26+H27</f>
        <v>152607097.50999999</v>
      </c>
    </row>
    <row r="28" spans="1:10" ht="48" x14ac:dyDescent="0.25">
      <c r="A28" s="10">
        <v>27</v>
      </c>
      <c r="B28" s="8">
        <v>27</v>
      </c>
      <c r="C28" s="9">
        <v>62</v>
      </c>
      <c r="D28" s="8" t="s">
        <v>120</v>
      </c>
      <c r="E28" s="10" t="s">
        <v>53</v>
      </c>
      <c r="F28" s="10" t="s">
        <v>119</v>
      </c>
      <c r="G28" s="5">
        <v>9931090</v>
      </c>
      <c r="H28" s="5">
        <v>9931090</v>
      </c>
      <c r="I28" s="11">
        <f>H28/G28</f>
        <v>1</v>
      </c>
      <c r="J28" s="5">
        <f>J27+H28</f>
        <v>162538187.50999999</v>
      </c>
    </row>
    <row r="29" spans="1:10" ht="36" x14ac:dyDescent="0.25">
      <c r="A29" s="8">
        <v>28</v>
      </c>
      <c r="B29" s="8">
        <v>27</v>
      </c>
      <c r="C29" s="9">
        <v>62</v>
      </c>
      <c r="D29" s="8" t="s">
        <v>118</v>
      </c>
      <c r="E29" s="10" t="s">
        <v>23</v>
      </c>
      <c r="F29" s="10" t="s">
        <v>117</v>
      </c>
      <c r="G29" s="5">
        <v>8299498</v>
      </c>
      <c r="H29" s="5">
        <v>8299498</v>
      </c>
      <c r="I29" s="11">
        <f>H29/G29</f>
        <v>1</v>
      </c>
      <c r="J29" s="5">
        <f>J28+H29</f>
        <v>170837685.50999999</v>
      </c>
    </row>
    <row r="30" spans="1:10" ht="36" x14ac:dyDescent="0.25">
      <c r="A30" s="10">
        <v>29</v>
      </c>
      <c r="B30" s="8">
        <v>27</v>
      </c>
      <c r="C30" s="9">
        <v>62</v>
      </c>
      <c r="D30" s="8" t="s">
        <v>116</v>
      </c>
      <c r="E30" s="10" t="s">
        <v>23</v>
      </c>
      <c r="F30" s="10" t="s">
        <v>115</v>
      </c>
      <c r="G30" s="5">
        <v>5166726</v>
      </c>
      <c r="H30" s="5">
        <v>5166726</v>
      </c>
      <c r="I30" s="11">
        <f>H30/G30</f>
        <v>1</v>
      </c>
      <c r="J30" s="5">
        <f>J29+H30</f>
        <v>176004411.50999999</v>
      </c>
    </row>
    <row r="31" spans="1:10" ht="36" x14ac:dyDescent="0.25">
      <c r="A31" s="8">
        <v>30</v>
      </c>
      <c r="B31" s="8">
        <v>27</v>
      </c>
      <c r="C31" s="9">
        <v>62</v>
      </c>
      <c r="D31" s="8" t="s">
        <v>114</v>
      </c>
      <c r="E31" s="10" t="s">
        <v>23</v>
      </c>
      <c r="F31" s="10" t="s">
        <v>113</v>
      </c>
      <c r="G31" s="5">
        <v>9644430</v>
      </c>
      <c r="H31" s="5">
        <v>7579423.7400000002</v>
      </c>
      <c r="I31" s="11">
        <f>H31/G31</f>
        <v>0.785886127018393</v>
      </c>
      <c r="J31" s="5">
        <f>J30+H31</f>
        <v>183583835.25</v>
      </c>
    </row>
    <row r="32" spans="1:10" ht="36" x14ac:dyDescent="0.25">
      <c r="A32" s="10">
        <v>31</v>
      </c>
      <c r="B32" s="8">
        <v>27</v>
      </c>
      <c r="C32" s="9">
        <v>62</v>
      </c>
      <c r="D32" s="8" t="s">
        <v>112</v>
      </c>
      <c r="E32" s="10" t="s">
        <v>23</v>
      </c>
      <c r="F32" s="10" t="s">
        <v>111</v>
      </c>
      <c r="G32" s="5">
        <v>10000000</v>
      </c>
      <c r="H32" s="5">
        <v>10000000</v>
      </c>
      <c r="I32" s="11">
        <f>H32/G32</f>
        <v>1</v>
      </c>
      <c r="J32" s="5">
        <f>J31+H32</f>
        <v>193583835.25</v>
      </c>
    </row>
    <row r="33" spans="1:14" ht="36" x14ac:dyDescent="0.25">
      <c r="A33" s="8">
        <v>32</v>
      </c>
      <c r="B33" s="8">
        <v>27</v>
      </c>
      <c r="C33" s="9">
        <v>62</v>
      </c>
      <c r="D33" s="8" t="s">
        <v>110</v>
      </c>
      <c r="E33" s="10" t="s">
        <v>88</v>
      </c>
      <c r="F33" s="10" t="s">
        <v>109</v>
      </c>
      <c r="G33" s="7">
        <v>4357600</v>
      </c>
      <c r="H33" s="7">
        <v>1067612</v>
      </c>
      <c r="I33" s="11">
        <f>H33/G33</f>
        <v>0.245</v>
      </c>
      <c r="J33" s="5">
        <f>J32+H33</f>
        <v>194651447.25</v>
      </c>
    </row>
    <row r="34" spans="1:14" ht="36" x14ac:dyDescent="0.25">
      <c r="A34" s="10">
        <v>33</v>
      </c>
      <c r="B34" s="8">
        <v>27</v>
      </c>
      <c r="C34" s="9">
        <v>62</v>
      </c>
      <c r="D34" s="8" t="s">
        <v>108</v>
      </c>
      <c r="E34" s="10" t="s">
        <v>88</v>
      </c>
      <c r="F34" s="10" t="s">
        <v>107</v>
      </c>
      <c r="G34" s="5">
        <v>6344800</v>
      </c>
      <c r="H34" s="5">
        <v>3272919.65</v>
      </c>
      <c r="I34" s="11">
        <f>H34/G34</f>
        <v>0.51584283980582524</v>
      </c>
      <c r="J34" s="5">
        <f>J33+H34</f>
        <v>197924366.90000001</v>
      </c>
    </row>
    <row r="35" spans="1:14" ht="36" x14ac:dyDescent="0.25">
      <c r="A35" s="8">
        <v>34</v>
      </c>
      <c r="B35" s="8">
        <v>27</v>
      </c>
      <c r="C35" s="9">
        <v>62</v>
      </c>
      <c r="D35" s="8" t="s">
        <v>106</v>
      </c>
      <c r="E35" s="10" t="s">
        <v>105</v>
      </c>
      <c r="F35" s="10" t="s">
        <v>104</v>
      </c>
      <c r="G35" s="5">
        <v>116876</v>
      </c>
      <c r="H35" s="5">
        <v>116876</v>
      </c>
      <c r="I35" s="11">
        <f>H35/G35</f>
        <v>1</v>
      </c>
      <c r="J35" s="5">
        <f>J34+H35</f>
        <v>198041242.90000001</v>
      </c>
    </row>
    <row r="36" spans="1:14" ht="36" x14ac:dyDescent="0.25">
      <c r="A36" s="10">
        <v>35</v>
      </c>
      <c r="B36" s="8">
        <v>27</v>
      </c>
      <c r="C36" s="9">
        <v>62</v>
      </c>
      <c r="D36" s="8" t="s">
        <v>103</v>
      </c>
      <c r="E36" s="10" t="s">
        <v>73</v>
      </c>
      <c r="F36" s="10" t="s">
        <v>102</v>
      </c>
      <c r="G36" s="7">
        <v>6147419.9100000001</v>
      </c>
      <c r="H36" s="7">
        <v>1502702.64</v>
      </c>
      <c r="I36" s="11">
        <f>H36/G36</f>
        <v>0.24444444368531837</v>
      </c>
      <c r="J36" s="5">
        <f>J35+H36</f>
        <v>199543945.53999999</v>
      </c>
    </row>
    <row r="37" spans="1:14" ht="48" x14ac:dyDescent="0.25">
      <c r="A37" s="8">
        <v>36</v>
      </c>
      <c r="B37" s="10">
        <v>36</v>
      </c>
      <c r="C37" s="9">
        <v>61</v>
      </c>
      <c r="D37" s="8" t="s">
        <v>101</v>
      </c>
      <c r="E37" s="10" t="s">
        <v>53</v>
      </c>
      <c r="F37" s="10" t="s">
        <v>100</v>
      </c>
      <c r="G37" s="5">
        <v>8724760</v>
      </c>
      <c r="H37" s="5">
        <v>8724760</v>
      </c>
      <c r="I37" s="11">
        <f>H37/G37</f>
        <v>1</v>
      </c>
      <c r="J37" s="5">
        <f>J36+H37</f>
        <v>208268705.53999999</v>
      </c>
    </row>
    <row r="38" spans="1:14" ht="36" x14ac:dyDescent="0.25">
      <c r="A38" s="10">
        <v>37</v>
      </c>
      <c r="B38" s="10">
        <v>36</v>
      </c>
      <c r="C38" s="9">
        <v>61</v>
      </c>
      <c r="D38" s="8" t="s">
        <v>99</v>
      </c>
      <c r="E38" s="10" t="s">
        <v>88</v>
      </c>
      <c r="F38" s="10" t="s">
        <v>98</v>
      </c>
      <c r="G38" s="5">
        <v>7083140</v>
      </c>
      <c r="H38" s="5">
        <v>7083140</v>
      </c>
      <c r="I38" s="11">
        <f>H38/G38</f>
        <v>1</v>
      </c>
      <c r="J38" s="5">
        <f>J37+H38</f>
        <v>215351845.53999999</v>
      </c>
    </row>
    <row r="39" spans="1:14" ht="36" x14ac:dyDescent="0.25">
      <c r="A39" s="8">
        <v>38</v>
      </c>
      <c r="B39" s="10">
        <v>36</v>
      </c>
      <c r="C39" s="9">
        <v>61</v>
      </c>
      <c r="D39" s="8" t="s">
        <v>97</v>
      </c>
      <c r="E39" s="10" t="s">
        <v>23</v>
      </c>
      <c r="F39" s="10" t="s">
        <v>96</v>
      </c>
      <c r="G39" s="5">
        <v>7632678</v>
      </c>
      <c r="H39" s="5">
        <v>7632678</v>
      </c>
      <c r="I39" s="11">
        <f>H39/G39</f>
        <v>1</v>
      </c>
      <c r="J39" s="5">
        <f>J38+H39</f>
        <v>222984523.53999999</v>
      </c>
    </row>
    <row r="40" spans="1:14" ht="24" x14ac:dyDescent="0.25">
      <c r="A40" s="10">
        <v>39</v>
      </c>
      <c r="B40" s="10">
        <v>36</v>
      </c>
      <c r="C40" s="9">
        <v>61</v>
      </c>
      <c r="D40" s="8" t="s">
        <v>95</v>
      </c>
      <c r="E40" s="10" t="s">
        <v>33</v>
      </c>
      <c r="F40" s="10" t="s">
        <v>94</v>
      </c>
      <c r="G40" s="7">
        <v>9829767</v>
      </c>
      <c r="H40" s="7">
        <v>9829767</v>
      </c>
      <c r="I40" s="11">
        <f>H40/G40</f>
        <v>1</v>
      </c>
      <c r="J40" s="5">
        <f>J39+H40</f>
        <v>232814290.53999999</v>
      </c>
    </row>
    <row r="41" spans="1:14" ht="24" x14ac:dyDescent="0.25">
      <c r="A41" s="8">
        <v>40</v>
      </c>
      <c r="B41" s="10">
        <v>36</v>
      </c>
      <c r="C41" s="9">
        <v>61</v>
      </c>
      <c r="D41" s="8" t="s">
        <v>93</v>
      </c>
      <c r="E41" s="10" t="s">
        <v>33</v>
      </c>
      <c r="F41" s="10" t="s">
        <v>92</v>
      </c>
      <c r="G41" s="7">
        <v>13093791</v>
      </c>
      <c r="H41" s="7">
        <v>8647930.3499999996</v>
      </c>
      <c r="I41" s="11">
        <f>H41/G41</f>
        <v>0.66046039302139459</v>
      </c>
      <c r="J41" s="5">
        <f>J40+H41</f>
        <v>241462220.88999999</v>
      </c>
    </row>
    <row r="42" spans="1:14" ht="24" x14ac:dyDescent="0.25">
      <c r="A42" s="10">
        <v>41</v>
      </c>
      <c r="B42" s="10">
        <v>36</v>
      </c>
      <c r="C42" s="9">
        <v>61</v>
      </c>
      <c r="D42" s="8" t="s">
        <v>91</v>
      </c>
      <c r="E42" s="10" t="s">
        <v>33</v>
      </c>
      <c r="F42" s="10" t="s">
        <v>90</v>
      </c>
      <c r="G42" s="7">
        <v>4390660</v>
      </c>
      <c r="H42" s="7">
        <v>1696959.72</v>
      </c>
      <c r="I42" s="11">
        <f>H42/G42</f>
        <v>0.38649308304446256</v>
      </c>
      <c r="J42" s="5">
        <f>J41+H42</f>
        <v>243159180.60999998</v>
      </c>
    </row>
    <row r="43" spans="1:14" ht="36" x14ac:dyDescent="0.25">
      <c r="A43" s="8">
        <v>42</v>
      </c>
      <c r="B43" s="10">
        <v>36</v>
      </c>
      <c r="C43" s="9">
        <v>61</v>
      </c>
      <c r="D43" s="8" t="s">
        <v>89</v>
      </c>
      <c r="E43" s="10" t="s">
        <v>88</v>
      </c>
      <c r="F43" s="10" t="s">
        <v>87</v>
      </c>
      <c r="G43" s="5">
        <v>1355200</v>
      </c>
      <c r="H43" s="5">
        <v>1355200</v>
      </c>
      <c r="I43" s="11">
        <f>H43/G43</f>
        <v>1</v>
      </c>
      <c r="J43" s="5">
        <f>J42+H43</f>
        <v>244514380.60999998</v>
      </c>
    </row>
    <row r="44" spans="1:14" ht="24" x14ac:dyDescent="0.25">
      <c r="A44" s="10">
        <v>43</v>
      </c>
      <c r="B44" s="10">
        <v>36</v>
      </c>
      <c r="C44" s="9">
        <v>61</v>
      </c>
      <c r="D44" s="8" t="s">
        <v>86</v>
      </c>
      <c r="E44" s="10" t="s">
        <v>85</v>
      </c>
      <c r="F44" s="10" t="s">
        <v>84</v>
      </c>
      <c r="G44" s="7">
        <v>5172872</v>
      </c>
      <c r="H44" s="7">
        <v>1668668.3870967743</v>
      </c>
      <c r="I44" s="11">
        <f>H44/G44</f>
        <v>0.32258064516129037</v>
      </c>
      <c r="J44" s="5">
        <f>J43+H44</f>
        <v>246183048.99709675</v>
      </c>
      <c r="K44" s="30"/>
      <c r="L44" s="30"/>
      <c r="M44" s="30"/>
      <c r="N44" s="30"/>
    </row>
    <row r="45" spans="1:14" ht="24" x14ac:dyDescent="0.25">
      <c r="A45" s="28">
        <v>44</v>
      </c>
      <c r="B45" s="27">
        <v>36</v>
      </c>
      <c r="C45" s="29">
        <v>61</v>
      </c>
      <c r="D45" s="28" t="s">
        <v>83</v>
      </c>
      <c r="E45" s="27" t="s">
        <v>82</v>
      </c>
      <c r="F45" s="27" t="s">
        <v>81</v>
      </c>
      <c r="G45" s="25">
        <v>3703915</v>
      </c>
      <c r="H45" s="25">
        <v>0</v>
      </c>
      <c r="I45" s="26">
        <f>H45/G45</f>
        <v>0</v>
      </c>
      <c r="J45" s="25">
        <f>J44+H45</f>
        <v>246183048.99709675</v>
      </c>
      <c r="K45" s="1" t="s">
        <v>80</v>
      </c>
    </row>
    <row r="46" spans="1:14" ht="36" x14ac:dyDescent="0.25">
      <c r="A46" s="10">
        <v>45</v>
      </c>
      <c r="B46" s="10">
        <v>36</v>
      </c>
      <c r="C46" s="9">
        <v>61</v>
      </c>
      <c r="D46" s="8" t="s">
        <v>79</v>
      </c>
      <c r="E46" s="10" t="s">
        <v>78</v>
      </c>
      <c r="F46" s="10" t="s">
        <v>77</v>
      </c>
      <c r="G46" s="5">
        <v>4682725</v>
      </c>
      <c r="H46" s="5">
        <v>4682725</v>
      </c>
      <c r="I46" s="11">
        <f>H46/G46</f>
        <v>1</v>
      </c>
      <c r="J46" s="5">
        <f>J45+H46</f>
        <v>250865773.99709675</v>
      </c>
    </row>
    <row r="47" spans="1:14" ht="36" x14ac:dyDescent="0.25">
      <c r="A47" s="8">
        <v>46</v>
      </c>
      <c r="B47" s="10">
        <v>36</v>
      </c>
      <c r="C47" s="9">
        <v>61</v>
      </c>
      <c r="D47" s="8" t="s">
        <v>76</v>
      </c>
      <c r="E47" s="10" t="s">
        <v>73</v>
      </c>
      <c r="F47" s="10" t="s">
        <v>75</v>
      </c>
      <c r="G47" s="5">
        <v>4478403.8899999997</v>
      </c>
      <c r="H47" s="5">
        <v>4478403.8899999997</v>
      </c>
      <c r="I47" s="11">
        <f>H47/G47</f>
        <v>1</v>
      </c>
      <c r="J47" s="5">
        <f>J46+H47</f>
        <v>255344177.88709673</v>
      </c>
    </row>
    <row r="48" spans="1:14" ht="36.75" thickBot="1" x14ac:dyDescent="0.3">
      <c r="A48" s="18">
        <v>47</v>
      </c>
      <c r="B48" s="18">
        <v>36</v>
      </c>
      <c r="C48" s="19">
        <v>61</v>
      </c>
      <c r="D48" s="18" t="s">
        <v>74</v>
      </c>
      <c r="E48" s="18" t="s">
        <v>73</v>
      </c>
      <c r="F48" s="18" t="s">
        <v>72</v>
      </c>
      <c r="G48" s="17">
        <v>8985523.8399999999</v>
      </c>
      <c r="H48" s="17">
        <v>2843156.15</v>
      </c>
      <c r="I48" s="24">
        <f>H48/G48</f>
        <v>0.31641518075366876</v>
      </c>
      <c r="J48" s="15">
        <f>J47+H48</f>
        <v>258187334.03709674</v>
      </c>
      <c r="K48" s="23"/>
    </row>
    <row r="49" spans="1:13" ht="36.75" thickTop="1" x14ac:dyDescent="0.25">
      <c r="A49" s="10">
        <v>48</v>
      </c>
      <c r="B49" s="10">
        <v>48</v>
      </c>
      <c r="C49" s="9">
        <v>59</v>
      </c>
      <c r="D49" s="10" t="s">
        <v>71</v>
      </c>
      <c r="E49" s="10" t="s">
        <v>17</v>
      </c>
      <c r="F49" s="10" t="s">
        <v>70</v>
      </c>
      <c r="G49" s="13">
        <v>967434</v>
      </c>
      <c r="H49" s="13">
        <v>967434</v>
      </c>
      <c r="I49" s="6">
        <f>H49/G49</f>
        <v>1</v>
      </c>
      <c r="J49" s="12">
        <f>J48+H49</f>
        <v>259154768.03709674</v>
      </c>
      <c r="K49" s="22" t="s">
        <v>69</v>
      </c>
      <c r="M49" s="21"/>
    </row>
    <row r="50" spans="1:13" ht="48" x14ac:dyDescent="0.25">
      <c r="A50" s="10">
        <v>49</v>
      </c>
      <c r="B50" s="10">
        <v>48</v>
      </c>
      <c r="C50" s="9">
        <v>59</v>
      </c>
      <c r="D50" s="8" t="s">
        <v>68</v>
      </c>
      <c r="E50" s="10" t="s">
        <v>63</v>
      </c>
      <c r="F50" s="10" t="s">
        <v>67</v>
      </c>
      <c r="G50" s="7">
        <v>6121738</v>
      </c>
      <c r="H50" s="7">
        <v>6121738</v>
      </c>
      <c r="I50" s="6">
        <f>H50/G50</f>
        <v>1</v>
      </c>
      <c r="J50" s="5">
        <f>J49+H50</f>
        <v>265276506.03709674</v>
      </c>
      <c r="K50" s="20"/>
    </row>
    <row r="51" spans="1:13" ht="36" x14ac:dyDescent="0.25">
      <c r="A51" s="8">
        <v>50</v>
      </c>
      <c r="B51" s="10">
        <v>48</v>
      </c>
      <c r="C51" s="9">
        <v>59</v>
      </c>
      <c r="D51" s="8" t="s">
        <v>66</v>
      </c>
      <c r="E51" s="10" t="s">
        <v>17</v>
      </c>
      <c r="F51" s="10" t="s">
        <v>65</v>
      </c>
      <c r="G51" s="7">
        <v>9762030</v>
      </c>
      <c r="H51" s="7">
        <v>9762030</v>
      </c>
      <c r="I51" s="6">
        <f>H51/G51</f>
        <v>1</v>
      </c>
      <c r="J51" s="5">
        <f>J50+H51</f>
        <v>275038536.03709674</v>
      </c>
      <c r="K51" s="20"/>
    </row>
    <row r="52" spans="1:13" ht="48" x14ac:dyDescent="0.25">
      <c r="A52" s="10">
        <v>51</v>
      </c>
      <c r="B52" s="10">
        <v>48</v>
      </c>
      <c r="C52" s="9">
        <v>59</v>
      </c>
      <c r="D52" s="8" t="s">
        <v>64</v>
      </c>
      <c r="E52" s="10" t="s">
        <v>63</v>
      </c>
      <c r="F52" s="10" t="s">
        <v>62</v>
      </c>
      <c r="G52" s="7">
        <v>8014221</v>
      </c>
      <c r="H52" s="7">
        <v>8014221</v>
      </c>
      <c r="I52" s="6">
        <f>H52/G52</f>
        <v>1</v>
      </c>
      <c r="J52" s="5">
        <f>J51+H52</f>
        <v>283052757.03709674</v>
      </c>
      <c r="K52" s="20"/>
    </row>
    <row r="53" spans="1:13" ht="36.75" thickBot="1" x14ac:dyDescent="0.3">
      <c r="A53" s="18">
        <v>52</v>
      </c>
      <c r="B53" s="18">
        <v>48</v>
      </c>
      <c r="C53" s="19">
        <v>59</v>
      </c>
      <c r="D53" s="18" t="s">
        <v>61</v>
      </c>
      <c r="E53" s="18" t="s">
        <v>60</v>
      </c>
      <c r="F53" s="18" t="s">
        <v>59</v>
      </c>
      <c r="G53" s="17">
        <v>9111327</v>
      </c>
      <c r="H53" s="17">
        <v>9111327</v>
      </c>
      <c r="I53" s="16">
        <f>H53/G53</f>
        <v>1</v>
      </c>
      <c r="J53" s="15">
        <f>J52+H53</f>
        <v>292164084.03709674</v>
      </c>
      <c r="K53" s="14"/>
    </row>
    <row r="54" spans="1:13" ht="36.75" thickTop="1" x14ac:dyDescent="0.25">
      <c r="A54" s="10">
        <v>53</v>
      </c>
      <c r="B54" s="10">
        <v>48</v>
      </c>
      <c r="C54" s="9">
        <v>59</v>
      </c>
      <c r="D54" s="10" t="s">
        <v>58</v>
      </c>
      <c r="E54" s="10" t="s">
        <v>30</v>
      </c>
      <c r="F54" s="10" t="s">
        <v>57</v>
      </c>
      <c r="G54" s="13">
        <v>614745</v>
      </c>
      <c r="H54" s="13">
        <v>614745</v>
      </c>
      <c r="I54" s="6">
        <f>H54/G54</f>
        <v>1</v>
      </c>
      <c r="J54" s="12">
        <f>J53+H54</f>
        <v>292778829.03709674</v>
      </c>
    </row>
    <row r="55" spans="1:13" ht="48" x14ac:dyDescent="0.25">
      <c r="A55" s="8">
        <v>54</v>
      </c>
      <c r="B55" s="10">
        <v>48</v>
      </c>
      <c r="C55" s="9">
        <v>59</v>
      </c>
      <c r="D55" s="8" t="s">
        <v>56</v>
      </c>
      <c r="E55" s="10" t="s">
        <v>53</v>
      </c>
      <c r="F55" s="10" t="s">
        <v>55</v>
      </c>
      <c r="G55" s="7">
        <v>9996660</v>
      </c>
      <c r="H55" s="7">
        <v>9996660</v>
      </c>
      <c r="I55" s="6">
        <f>H55/G55</f>
        <v>1</v>
      </c>
      <c r="J55" s="5">
        <f>J54+H55</f>
        <v>302775489.03709674</v>
      </c>
    </row>
    <row r="56" spans="1:13" ht="48" x14ac:dyDescent="0.25">
      <c r="A56" s="10">
        <v>55</v>
      </c>
      <c r="B56" s="10">
        <v>48</v>
      </c>
      <c r="C56" s="9">
        <v>59</v>
      </c>
      <c r="D56" s="8" t="s">
        <v>54</v>
      </c>
      <c r="E56" s="10" t="s">
        <v>53</v>
      </c>
      <c r="F56" s="10" t="s">
        <v>52</v>
      </c>
      <c r="G56" s="7">
        <v>7436270</v>
      </c>
      <c r="H56" s="7">
        <v>7436270</v>
      </c>
      <c r="I56" s="6">
        <f>H56/G56</f>
        <v>1</v>
      </c>
      <c r="J56" s="5">
        <f>J55+H56</f>
        <v>310211759.03709674</v>
      </c>
    </row>
    <row r="57" spans="1:13" ht="36" x14ac:dyDescent="0.25">
      <c r="A57" s="8">
        <v>56</v>
      </c>
      <c r="B57" s="10">
        <v>48</v>
      </c>
      <c r="C57" s="9">
        <v>59</v>
      </c>
      <c r="D57" s="8" t="s">
        <v>51</v>
      </c>
      <c r="E57" s="10" t="s">
        <v>23</v>
      </c>
      <c r="F57" s="10" t="s">
        <v>50</v>
      </c>
      <c r="G57" s="7">
        <v>7988989</v>
      </c>
      <c r="H57" s="7">
        <v>7988989</v>
      </c>
      <c r="I57" s="6">
        <f>H57/G57</f>
        <v>1</v>
      </c>
      <c r="J57" s="5">
        <f>J56+H57</f>
        <v>318200748.03709674</v>
      </c>
    </row>
    <row r="58" spans="1:13" ht="36" x14ac:dyDescent="0.25">
      <c r="A58" s="10">
        <v>57</v>
      </c>
      <c r="B58" s="10">
        <v>48</v>
      </c>
      <c r="C58" s="9">
        <v>59</v>
      </c>
      <c r="D58" s="8" t="s">
        <v>49</v>
      </c>
      <c r="E58" s="10" t="s">
        <v>23</v>
      </c>
      <c r="F58" s="10" t="s">
        <v>48</v>
      </c>
      <c r="G58" s="7">
        <v>10000000</v>
      </c>
      <c r="H58" s="7">
        <v>10000000</v>
      </c>
      <c r="I58" s="6">
        <f>H58/G58</f>
        <v>1</v>
      </c>
      <c r="J58" s="5">
        <f>J57+H58</f>
        <v>328200748.03709674</v>
      </c>
    </row>
    <row r="59" spans="1:13" ht="36" x14ac:dyDescent="0.25">
      <c r="A59" s="8">
        <v>58</v>
      </c>
      <c r="B59" s="10">
        <v>48</v>
      </c>
      <c r="C59" s="9">
        <v>59</v>
      </c>
      <c r="D59" s="8" t="s">
        <v>47</v>
      </c>
      <c r="E59" s="10" t="s">
        <v>23</v>
      </c>
      <c r="F59" s="10" t="s">
        <v>46</v>
      </c>
      <c r="G59" s="7">
        <v>10000000</v>
      </c>
      <c r="H59" s="7">
        <v>10000000</v>
      </c>
      <c r="I59" s="6">
        <f>H59/G59</f>
        <v>1</v>
      </c>
      <c r="J59" s="5">
        <f>J58+H59</f>
        <v>338200748.03709674</v>
      </c>
    </row>
    <row r="60" spans="1:13" ht="36" x14ac:dyDescent="0.25">
      <c r="A60" s="10">
        <v>59</v>
      </c>
      <c r="B60" s="10">
        <v>48</v>
      </c>
      <c r="C60" s="9">
        <v>59</v>
      </c>
      <c r="D60" s="8" t="s">
        <v>45</v>
      </c>
      <c r="E60" s="10" t="s">
        <v>23</v>
      </c>
      <c r="F60" s="10" t="s">
        <v>44</v>
      </c>
      <c r="G60" s="7">
        <v>3046705</v>
      </c>
      <c r="H60" s="7">
        <v>3046705</v>
      </c>
      <c r="I60" s="6">
        <f>H60/G60</f>
        <v>1</v>
      </c>
      <c r="J60" s="5">
        <f>J59+H60</f>
        <v>341247453.03709674</v>
      </c>
    </row>
    <row r="61" spans="1:13" ht="36" x14ac:dyDescent="0.25">
      <c r="A61" s="8">
        <v>60</v>
      </c>
      <c r="B61" s="10">
        <v>48</v>
      </c>
      <c r="C61" s="9">
        <v>59</v>
      </c>
      <c r="D61" s="8" t="s">
        <v>43</v>
      </c>
      <c r="E61" s="10" t="s">
        <v>23</v>
      </c>
      <c r="F61" s="10" t="s">
        <v>42</v>
      </c>
      <c r="G61" s="7">
        <v>1161076</v>
      </c>
      <c r="H61" s="7">
        <v>1161076</v>
      </c>
      <c r="I61" s="11">
        <f>H61/G61</f>
        <v>1</v>
      </c>
      <c r="J61" s="5">
        <f>J60+H61</f>
        <v>342408529.03709674</v>
      </c>
    </row>
    <row r="62" spans="1:13" ht="24" x14ac:dyDescent="0.25">
      <c r="A62" s="10">
        <v>61</v>
      </c>
      <c r="B62" s="10">
        <v>48</v>
      </c>
      <c r="C62" s="9">
        <v>59</v>
      </c>
      <c r="D62" s="8" t="s">
        <v>41</v>
      </c>
      <c r="E62" s="10" t="s">
        <v>40</v>
      </c>
      <c r="F62" s="10" t="s">
        <v>39</v>
      </c>
      <c r="G62" s="7">
        <v>80128</v>
      </c>
      <c r="H62" s="7">
        <v>80128</v>
      </c>
      <c r="I62" s="11">
        <f>H62/G62</f>
        <v>1</v>
      </c>
      <c r="J62" s="5">
        <f>J61+H62</f>
        <v>342488657.03709674</v>
      </c>
    </row>
    <row r="63" spans="1:13" ht="24" x14ac:dyDescent="0.25">
      <c r="A63" s="8">
        <v>62</v>
      </c>
      <c r="B63" s="10">
        <v>48</v>
      </c>
      <c r="C63" s="9">
        <v>59</v>
      </c>
      <c r="D63" s="8" t="s">
        <v>38</v>
      </c>
      <c r="E63" s="10" t="s">
        <v>33</v>
      </c>
      <c r="F63" s="10" t="s">
        <v>37</v>
      </c>
      <c r="G63" s="7">
        <v>16666440</v>
      </c>
      <c r="H63" s="7">
        <v>16666440</v>
      </c>
      <c r="I63" s="11">
        <f>H63/G63</f>
        <v>1</v>
      </c>
      <c r="J63" s="5">
        <f>J62+H63</f>
        <v>359155097.03709674</v>
      </c>
    </row>
    <row r="64" spans="1:13" ht="24" x14ac:dyDescent="0.25">
      <c r="A64" s="10">
        <v>63</v>
      </c>
      <c r="B64" s="10">
        <v>48</v>
      </c>
      <c r="C64" s="9">
        <v>59</v>
      </c>
      <c r="D64" s="8" t="s">
        <v>36</v>
      </c>
      <c r="E64" s="10" t="s">
        <v>33</v>
      </c>
      <c r="F64" s="10" t="s">
        <v>35</v>
      </c>
      <c r="G64" s="7">
        <v>5320618</v>
      </c>
      <c r="H64" s="7">
        <v>5320618</v>
      </c>
      <c r="I64" s="6">
        <f>H64/G64</f>
        <v>1</v>
      </c>
      <c r="J64" s="5">
        <f>J63+H64</f>
        <v>364475715.03709674</v>
      </c>
    </row>
    <row r="65" spans="1:10" ht="24" x14ac:dyDescent="0.25">
      <c r="A65" s="8">
        <v>64</v>
      </c>
      <c r="B65" s="10">
        <v>48</v>
      </c>
      <c r="C65" s="9">
        <v>59</v>
      </c>
      <c r="D65" s="8" t="s">
        <v>34</v>
      </c>
      <c r="E65" s="10" t="s">
        <v>33</v>
      </c>
      <c r="F65" s="10" t="s">
        <v>32</v>
      </c>
      <c r="G65" s="7">
        <v>12976282</v>
      </c>
      <c r="H65" s="7">
        <v>12976282</v>
      </c>
      <c r="I65" s="6">
        <f>H65/G65</f>
        <v>1</v>
      </c>
      <c r="J65" s="5">
        <f>J64+H65</f>
        <v>377451997.03709674</v>
      </c>
    </row>
    <row r="66" spans="1:10" ht="48" x14ac:dyDescent="0.25">
      <c r="A66" s="10">
        <v>65</v>
      </c>
      <c r="B66" s="8">
        <v>65</v>
      </c>
      <c r="C66" s="9">
        <v>58</v>
      </c>
      <c r="D66" s="8" t="s">
        <v>31</v>
      </c>
      <c r="E66" s="10" t="s">
        <v>30</v>
      </c>
      <c r="F66" s="10" t="s">
        <v>29</v>
      </c>
      <c r="G66" s="7">
        <v>1814085</v>
      </c>
      <c r="H66" s="7">
        <v>1814085</v>
      </c>
      <c r="I66" s="6">
        <f>H66/G66</f>
        <v>1</v>
      </c>
      <c r="J66" s="5">
        <f>J65+H66</f>
        <v>379266082.03709674</v>
      </c>
    </row>
    <row r="67" spans="1:10" ht="36" x14ac:dyDescent="0.25">
      <c r="A67" s="8">
        <v>66</v>
      </c>
      <c r="B67" s="10">
        <v>66</v>
      </c>
      <c r="C67" s="9">
        <v>57</v>
      </c>
      <c r="D67" s="8" t="s">
        <v>28</v>
      </c>
      <c r="E67" s="10" t="s">
        <v>23</v>
      </c>
      <c r="F67" s="10" t="s">
        <v>27</v>
      </c>
      <c r="G67" s="7">
        <v>7773336</v>
      </c>
      <c r="H67" s="7">
        <v>7773336</v>
      </c>
      <c r="I67" s="6">
        <f>H67/G67</f>
        <v>1</v>
      </c>
      <c r="J67" s="5">
        <f>J66+H67</f>
        <v>387039418.03709674</v>
      </c>
    </row>
    <row r="68" spans="1:10" ht="36" x14ac:dyDescent="0.25">
      <c r="A68" s="10">
        <v>67</v>
      </c>
      <c r="B68" s="10">
        <v>66</v>
      </c>
      <c r="C68" s="9">
        <v>57</v>
      </c>
      <c r="D68" s="8" t="s">
        <v>26</v>
      </c>
      <c r="E68" s="10" t="s">
        <v>23</v>
      </c>
      <c r="F68" s="10" t="s">
        <v>25</v>
      </c>
      <c r="G68" s="7">
        <v>4194249</v>
      </c>
      <c r="H68" s="7">
        <v>4194249</v>
      </c>
      <c r="I68" s="6">
        <f>H68/G68</f>
        <v>1</v>
      </c>
      <c r="J68" s="5">
        <f>J67+H68</f>
        <v>391233667.03709674</v>
      </c>
    </row>
    <row r="69" spans="1:10" ht="36" x14ac:dyDescent="0.25">
      <c r="A69" s="8">
        <v>68</v>
      </c>
      <c r="B69" s="10">
        <v>66</v>
      </c>
      <c r="C69" s="9">
        <v>57</v>
      </c>
      <c r="D69" s="8" t="s">
        <v>24</v>
      </c>
      <c r="E69" s="10" t="s">
        <v>23</v>
      </c>
      <c r="F69" s="10" t="s">
        <v>22</v>
      </c>
      <c r="G69" s="7">
        <v>4473134</v>
      </c>
      <c r="H69" s="7">
        <v>4473134</v>
      </c>
      <c r="I69" s="6">
        <f>H69/G69</f>
        <v>1</v>
      </c>
      <c r="J69" s="5">
        <f>J68+H69</f>
        <v>395706801.03709674</v>
      </c>
    </row>
    <row r="70" spans="1:10" ht="36" x14ac:dyDescent="0.25">
      <c r="A70" s="10">
        <v>69</v>
      </c>
      <c r="B70" s="10">
        <v>66</v>
      </c>
      <c r="C70" s="9">
        <v>57</v>
      </c>
      <c r="D70" s="8" t="s">
        <v>21</v>
      </c>
      <c r="E70" s="10" t="s">
        <v>20</v>
      </c>
      <c r="F70" s="10" t="s">
        <v>19</v>
      </c>
      <c r="G70" s="7">
        <v>6316605</v>
      </c>
      <c r="H70" s="7">
        <v>6316605</v>
      </c>
      <c r="I70" s="6">
        <f>H70/G70</f>
        <v>1</v>
      </c>
      <c r="J70" s="5">
        <f>J69+H70</f>
        <v>402023406.03709674</v>
      </c>
    </row>
    <row r="71" spans="1:10" ht="36" x14ac:dyDescent="0.25">
      <c r="A71" s="8">
        <v>70</v>
      </c>
      <c r="B71" s="10">
        <v>66</v>
      </c>
      <c r="C71" s="9">
        <v>57</v>
      </c>
      <c r="D71" s="8" t="s">
        <v>18</v>
      </c>
      <c r="E71" s="10" t="s">
        <v>17</v>
      </c>
      <c r="F71" s="10" t="s">
        <v>16</v>
      </c>
      <c r="G71" s="7">
        <v>6684190</v>
      </c>
      <c r="H71" s="7">
        <v>6684190</v>
      </c>
      <c r="I71" s="6">
        <f>H71/G71</f>
        <v>1</v>
      </c>
      <c r="J71" s="5">
        <f>J70+H71</f>
        <v>408707596.03709674</v>
      </c>
    </row>
    <row r="72" spans="1:10" ht="24" x14ac:dyDescent="0.25">
      <c r="A72" s="10">
        <v>71</v>
      </c>
      <c r="B72" s="10">
        <v>66</v>
      </c>
      <c r="C72" s="9">
        <v>57</v>
      </c>
      <c r="D72" s="8" t="s">
        <v>15</v>
      </c>
      <c r="E72" s="10" t="s">
        <v>14</v>
      </c>
      <c r="F72" s="10" t="s">
        <v>13</v>
      </c>
      <c r="G72" s="7">
        <v>10000000</v>
      </c>
      <c r="H72" s="7">
        <v>10000000</v>
      </c>
      <c r="I72" s="6">
        <f>H72/G72</f>
        <v>1</v>
      </c>
      <c r="J72" s="5">
        <f>J71+H72</f>
        <v>418707596.03709674</v>
      </c>
    </row>
    <row r="73" spans="1:10" ht="24" x14ac:dyDescent="0.25">
      <c r="A73" s="8">
        <v>72</v>
      </c>
      <c r="B73" s="8">
        <v>72</v>
      </c>
      <c r="C73" s="9">
        <v>56</v>
      </c>
      <c r="D73" s="8" t="s">
        <v>12</v>
      </c>
      <c r="E73" s="10" t="s">
        <v>11</v>
      </c>
      <c r="F73" s="10" t="s">
        <v>10</v>
      </c>
      <c r="G73" s="7">
        <v>9999983</v>
      </c>
      <c r="H73" s="7">
        <v>9999983</v>
      </c>
      <c r="I73" s="6">
        <f>H73/G73</f>
        <v>1</v>
      </c>
      <c r="J73" s="5">
        <f>J72+H73</f>
        <v>428707579.03709674</v>
      </c>
    </row>
    <row r="74" spans="1:10" ht="36" x14ac:dyDescent="0.25">
      <c r="A74" s="10">
        <v>73</v>
      </c>
      <c r="B74" s="10">
        <v>73</v>
      </c>
      <c r="C74" s="9">
        <v>55</v>
      </c>
      <c r="D74" s="8" t="s">
        <v>9</v>
      </c>
      <c r="E74" s="10" t="s">
        <v>8</v>
      </c>
      <c r="F74" s="10" t="s">
        <v>7</v>
      </c>
      <c r="G74" s="7">
        <v>8341901</v>
      </c>
      <c r="H74" s="7">
        <v>8341901</v>
      </c>
      <c r="I74" s="6">
        <f>H74/G74</f>
        <v>1</v>
      </c>
      <c r="J74" s="5">
        <f>J73+H74</f>
        <v>437049480.03709674</v>
      </c>
    </row>
    <row r="75" spans="1:10" ht="24" x14ac:dyDescent="0.25">
      <c r="A75" s="8">
        <v>74</v>
      </c>
      <c r="B75" s="10">
        <v>74</v>
      </c>
      <c r="C75" s="9">
        <v>54</v>
      </c>
      <c r="D75" s="8" t="s">
        <v>6</v>
      </c>
      <c r="E75" s="10" t="s">
        <v>5</v>
      </c>
      <c r="F75" s="10" t="s">
        <v>4</v>
      </c>
      <c r="G75" s="7">
        <v>8422200</v>
      </c>
      <c r="H75" s="7">
        <v>8422200</v>
      </c>
      <c r="I75" s="6">
        <f>H75/G75</f>
        <v>1</v>
      </c>
      <c r="J75" s="5">
        <f>J74+H75</f>
        <v>445471680.03709674</v>
      </c>
    </row>
    <row r="76" spans="1:10" ht="48" x14ac:dyDescent="0.25">
      <c r="A76" s="10" t="s">
        <v>3</v>
      </c>
      <c r="B76" s="10" t="s">
        <v>3</v>
      </c>
      <c r="C76" s="9">
        <v>0</v>
      </c>
      <c r="D76" s="8" t="s">
        <v>2</v>
      </c>
      <c r="E76" s="8" t="s">
        <v>1</v>
      </c>
      <c r="F76" s="8" t="s">
        <v>0</v>
      </c>
      <c r="G76" s="7">
        <v>4000000</v>
      </c>
      <c r="H76" s="7">
        <v>4000000</v>
      </c>
      <c r="I76" s="6">
        <f>H76/G76</f>
        <v>1</v>
      </c>
      <c r="J76" s="5">
        <f>J75+H76</f>
        <v>449471680.03709674</v>
      </c>
    </row>
  </sheetData>
  <mergeCells count="1">
    <mergeCell ref="K49:K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Preliminary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Kent, Kevin</dc:creator>
  <cp:lastModifiedBy>Kent, Kevin</cp:lastModifiedBy>
  <dcterms:created xsi:type="dcterms:W3CDTF">2022-11-10T15:40:47Z</dcterms:created>
  <dcterms:modified xsi:type="dcterms:W3CDTF">2022-11-10T15:41:27Z</dcterms:modified>
</cp:coreProperties>
</file>